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E11" i="1"/>
  <c r="D11" i="1"/>
  <c r="D10" i="1"/>
  <c r="E9" i="1"/>
  <c r="B9" i="1" s="1"/>
  <c r="D9" i="1"/>
  <c r="F25" i="1"/>
  <c r="F26" i="1"/>
  <c r="F27" i="1"/>
  <c r="F28" i="1"/>
  <c r="F29" i="1"/>
  <c r="F30" i="1"/>
  <c r="F31" i="1"/>
  <c r="F32" i="1"/>
  <c r="F33" i="1"/>
  <c r="F34" i="1"/>
  <c r="F16" i="1"/>
  <c r="F17" i="1"/>
  <c r="F18" i="1"/>
  <c r="F19" i="1"/>
  <c r="F20" i="1"/>
  <c r="F21" i="1"/>
  <c r="F22" i="1"/>
  <c r="F23" i="1"/>
  <c r="F24" i="1"/>
  <c r="F15" i="1"/>
  <c r="G15" i="1"/>
  <c r="D35" i="1"/>
  <c r="D34" i="1"/>
  <c r="D33" i="1"/>
  <c r="D32" i="1"/>
  <c r="D31" i="1"/>
  <c r="D30" i="1"/>
  <c r="D29" i="1"/>
  <c r="D28" i="1"/>
  <c r="D27" i="1"/>
  <c r="E27" i="1" s="1"/>
  <c r="D26" i="1"/>
  <c r="D25" i="1"/>
  <c r="D24" i="1"/>
  <c r="D23" i="1"/>
  <c r="E23" i="1" s="1"/>
  <c r="B23" i="1" s="1"/>
  <c r="D22" i="1"/>
  <c r="D21" i="1"/>
  <c r="D20" i="1"/>
  <c r="D19" i="1"/>
  <c r="E19" i="1" s="1"/>
  <c r="B19" i="1" s="1"/>
  <c r="D18" i="1"/>
  <c r="D17" i="1"/>
  <c r="D16" i="1"/>
  <c r="E33" i="1"/>
  <c r="E17" i="1"/>
  <c r="B17" i="1" s="1"/>
  <c r="D15" i="1"/>
  <c r="E15" i="1" s="1"/>
  <c r="B15" i="1" s="1"/>
  <c r="E21" i="1"/>
  <c r="B21" i="1" s="1"/>
  <c r="E22" i="1"/>
  <c r="B22" i="1" s="1"/>
  <c r="E16" i="1"/>
  <c r="B16" i="1" s="1"/>
  <c r="E18" i="1"/>
  <c r="B18" i="1" s="1"/>
  <c r="E28" i="1"/>
  <c r="E32" i="1"/>
  <c r="I10" i="1"/>
  <c r="B10" i="1" s="1"/>
  <c r="I11" i="1"/>
  <c r="I15" i="1"/>
  <c r="I16" i="1"/>
  <c r="I17" i="1"/>
  <c r="I18" i="1"/>
  <c r="I19" i="1"/>
  <c r="I20" i="1"/>
  <c r="I21" i="1"/>
  <c r="I22" i="1"/>
  <c r="I23" i="1"/>
  <c r="I24" i="1"/>
  <c r="I27" i="1"/>
  <c r="I28" i="1"/>
  <c r="I31" i="1"/>
  <c r="I32" i="1"/>
  <c r="I33" i="1"/>
  <c r="I34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9" i="1"/>
  <c r="G32" i="1"/>
  <c r="G33" i="1"/>
  <c r="G34" i="1"/>
  <c r="G16" i="1"/>
  <c r="G24" i="1"/>
  <c r="G17" i="1"/>
  <c r="G18" i="1"/>
  <c r="G19" i="1"/>
  <c r="G20" i="1"/>
  <c r="G21" i="1"/>
  <c r="G22" i="1"/>
  <c r="G23" i="1"/>
  <c r="G27" i="1"/>
  <c r="G28" i="1"/>
  <c r="G31" i="1"/>
  <c r="F10" i="1"/>
  <c r="G10" i="1" s="1"/>
  <c r="F11" i="1"/>
  <c r="G11" i="1" s="1"/>
  <c r="F12" i="1"/>
  <c r="F9" i="1"/>
  <c r="G9" i="1" s="1"/>
  <c r="E34" i="1"/>
  <c r="D13" i="1"/>
  <c r="D14" i="1"/>
  <c r="E24" i="1"/>
  <c r="E20" i="1"/>
  <c r="B20" i="1" s="1"/>
  <c r="E31" i="1"/>
  <c r="B11" i="1" l="1"/>
  <c r="B34" i="1"/>
  <c r="B28" i="1"/>
  <c r="B33" i="1"/>
  <c r="B27" i="1"/>
  <c r="B32" i="1"/>
  <c r="B24" i="1"/>
  <c r="B31" i="1"/>
</calcChain>
</file>

<file path=xl/sharedStrings.xml><?xml version="1.0" encoding="utf-8"?>
<sst xmlns="http://schemas.openxmlformats.org/spreadsheetml/2006/main" count="36" uniqueCount="32">
  <si>
    <t>Administration Support</t>
  </si>
  <si>
    <t>Personal Virtual Assistant</t>
  </si>
  <si>
    <t>Data Entry Specialist</t>
  </si>
  <si>
    <t>Sales and Marketing</t>
  </si>
  <si>
    <t>Search Engine Optimization</t>
  </si>
  <si>
    <t>Search Engine Marketer</t>
  </si>
  <si>
    <t xml:space="preserve">Web Developers and Programmers </t>
  </si>
  <si>
    <t>PHP Developer</t>
  </si>
  <si>
    <t>Software Developer</t>
  </si>
  <si>
    <t>Mobile App Developer (iOS and Android)</t>
  </si>
  <si>
    <t>Web Designer</t>
  </si>
  <si>
    <t>Graphic Designer</t>
  </si>
  <si>
    <t>Systems Administrator</t>
  </si>
  <si>
    <t>Technical Support</t>
  </si>
  <si>
    <t>Software/Web Tester</t>
  </si>
  <si>
    <t>Microsoft Certified</t>
  </si>
  <si>
    <t>Cisco Certified</t>
  </si>
  <si>
    <t xml:space="preserve">Finance and Accounting </t>
  </si>
  <si>
    <t>Accountant</t>
  </si>
  <si>
    <t>Bookkeeper</t>
  </si>
  <si>
    <t>UK</t>
  </si>
  <si>
    <t>USA</t>
  </si>
  <si>
    <t>MyVirtualPeople</t>
  </si>
  <si>
    <t xml:space="preserve">Annual Salary </t>
  </si>
  <si>
    <t>Hourly Rate</t>
  </si>
  <si>
    <t>Saving</t>
  </si>
  <si>
    <t xml:space="preserve">Customer Support Agent </t>
  </si>
  <si>
    <t xml:space="preserve">Social Media </t>
  </si>
  <si>
    <t>Lead Generation</t>
  </si>
  <si>
    <t>US</t>
  </si>
  <si>
    <r>
      <rPr>
        <b/>
        <sz val="10"/>
        <color theme="1"/>
        <rFont val="Calibri"/>
        <family val="2"/>
        <scheme val="minor"/>
      </rPr>
      <t xml:space="preserve">Note 1: </t>
    </r>
    <r>
      <rPr>
        <sz val="10"/>
        <color theme="1"/>
        <rFont val="Calibri"/>
        <family val="2"/>
        <scheme val="minor"/>
      </rPr>
      <t xml:space="preserve">These are average costs based on research </t>
    </r>
  </si>
  <si>
    <r>
      <rPr>
        <b/>
        <sz val="10"/>
        <color theme="1"/>
        <rFont val="Calibri"/>
        <family val="2"/>
        <scheme val="minor"/>
      </rPr>
      <t xml:space="preserve">Note 2: </t>
    </r>
    <r>
      <rPr>
        <sz val="10"/>
        <color theme="1"/>
        <rFont val="Calibri"/>
        <family val="2"/>
        <scheme val="minor"/>
      </rPr>
      <t>The costs below include a 25% hidden cost, such as HR, NI, Tax, infrastructure cost, office cost etc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</si>
</sst>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&quot;£&quot;#,##0"/>
    <numFmt numFmtId="169" formatCode="&quot;£&quot;#,##0.00"/>
    <numFmt numFmtId="171" formatCode="[$$-1009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168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 wrapText="1"/>
    </xf>
    <xf numFmtId="171" fontId="0" fillId="0" borderId="0" xfId="0" applyNumberFormat="1" applyAlignment="1">
      <alignment vertical="center" wrapText="1"/>
    </xf>
    <xf numFmtId="9" fontId="0" fillId="0" borderId="0" xfId="1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2" xfId="0" applyFont="1" applyBorder="1" applyAlignment="1">
      <alignment vertical="center" wrapText="1"/>
    </xf>
    <xf numFmtId="9" fontId="4" fillId="6" borderId="2" xfId="1" applyFont="1" applyFill="1" applyBorder="1" applyAlignment="1">
      <alignment vertical="center" wrapText="1"/>
    </xf>
    <xf numFmtId="168" fontId="4" fillId="0" borderId="2" xfId="0" applyNumberFormat="1" applyFont="1" applyBorder="1" applyAlignment="1">
      <alignment vertical="center" wrapText="1"/>
    </xf>
    <xf numFmtId="171" fontId="4" fillId="0" borderId="2" xfId="0" applyNumberFormat="1" applyFont="1" applyBorder="1" applyAlignment="1">
      <alignment vertical="center" wrapText="1"/>
    </xf>
    <xf numFmtId="169" fontId="4" fillId="0" borderId="2" xfId="0" applyNumberFormat="1" applyFont="1" applyBorder="1" applyAlignment="1">
      <alignment vertical="center" wrapText="1"/>
    </xf>
    <xf numFmtId="169" fontId="4" fillId="6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4" fillId="6" borderId="1" xfId="1" applyFont="1" applyFill="1" applyBorder="1" applyAlignment="1">
      <alignment vertical="center" wrapText="1"/>
    </xf>
    <xf numFmtId="168" fontId="4" fillId="0" borderId="1" xfId="0" applyNumberFormat="1" applyFont="1" applyBorder="1" applyAlignment="1">
      <alignment vertical="center" wrapText="1"/>
    </xf>
    <xf numFmtId="171" fontId="4" fillId="0" borderId="1" xfId="0" applyNumberFormat="1" applyFont="1" applyBorder="1" applyAlignment="1">
      <alignment vertical="center" wrapText="1"/>
    </xf>
    <xf numFmtId="169" fontId="4" fillId="0" borderId="1" xfId="0" applyNumberFormat="1" applyFont="1" applyBorder="1" applyAlignment="1">
      <alignment vertical="center" wrapText="1"/>
    </xf>
    <xf numFmtId="169" fontId="4" fillId="6" borderId="1" xfId="0" applyNumberFormat="1" applyFont="1" applyFill="1" applyBorder="1" applyAlignment="1">
      <alignment vertical="center" wrapText="1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showGridLines="0" tabSelected="1" workbookViewId="0">
      <selection activeCell="A4" sqref="A4"/>
    </sheetView>
  </sheetViews>
  <sheetFormatPr defaultColWidth="9.28515625" defaultRowHeight="15" x14ac:dyDescent="0.25"/>
  <cols>
    <col min="1" max="1" width="38.140625" bestFit="1" customWidth="1"/>
    <col min="2" max="2" width="7.5703125" bestFit="1" customWidth="1"/>
    <col min="3" max="4" width="13.5703125" hidden="1" customWidth="1"/>
    <col min="5" max="5" width="13.5703125" customWidth="1"/>
    <col min="6" max="6" width="13.5703125" hidden="1" customWidth="1"/>
    <col min="7" max="7" width="13.5703125" bestFit="1" customWidth="1"/>
    <col min="8" max="8" width="16.140625" hidden="1" customWidth="1"/>
    <col min="9" max="9" width="16.140625" customWidth="1"/>
    <col min="10" max="10" width="11.28515625" bestFit="1" customWidth="1"/>
  </cols>
  <sheetData>
    <row r="2" spans="1:10" x14ac:dyDescent="0.25">
      <c r="A2" s="27" t="s">
        <v>30</v>
      </c>
    </row>
    <row r="3" spans="1:10" x14ac:dyDescent="0.25">
      <c r="A3" s="27" t="s">
        <v>31</v>
      </c>
    </row>
    <row r="6" spans="1:10" x14ac:dyDescent="0.25">
      <c r="B6" s="8"/>
      <c r="C6" s="8" t="s">
        <v>29</v>
      </c>
      <c r="D6" s="8"/>
      <c r="E6" s="9" t="s">
        <v>20</v>
      </c>
      <c r="F6" s="8"/>
      <c r="G6" s="10" t="s">
        <v>21</v>
      </c>
      <c r="H6" s="11" t="s">
        <v>22</v>
      </c>
      <c r="I6" s="11"/>
      <c r="J6" s="11"/>
    </row>
    <row r="7" spans="1:10" x14ac:dyDescent="0.25">
      <c r="B7" s="12" t="s">
        <v>25</v>
      </c>
      <c r="C7" s="8" t="s">
        <v>23</v>
      </c>
      <c r="D7" s="8"/>
      <c r="E7" s="13" t="s">
        <v>23</v>
      </c>
      <c r="F7" s="8"/>
      <c r="G7" s="14" t="s">
        <v>23</v>
      </c>
      <c r="H7" s="8" t="s">
        <v>23</v>
      </c>
      <c r="I7" s="12" t="s">
        <v>23</v>
      </c>
      <c r="J7" s="12" t="s">
        <v>24</v>
      </c>
    </row>
    <row r="8" spans="1:10" x14ac:dyDescent="0.25">
      <c r="A8" s="3" t="s">
        <v>0</v>
      </c>
    </row>
    <row r="9" spans="1:10" x14ac:dyDescent="0.25">
      <c r="A9" s="15" t="s">
        <v>1</v>
      </c>
      <c r="B9" s="16">
        <f>(E9-I9)/E9</f>
        <v>0.78947368421052633</v>
      </c>
      <c r="C9" s="17">
        <v>30000</v>
      </c>
      <c r="D9" s="17">
        <f>30000*1.25</f>
        <v>37500</v>
      </c>
      <c r="E9" s="17">
        <f t="shared" ref="E9:E11" si="0">ROUND(D9,-3)</f>
        <v>38000</v>
      </c>
      <c r="F9" s="17">
        <f>C9*1.3</f>
        <v>39000</v>
      </c>
      <c r="G9" s="18">
        <f t="shared" ref="G9:G11" si="1">ROUND(F9,-3)</f>
        <v>39000</v>
      </c>
      <c r="H9" s="19">
        <f>J9*160*12</f>
        <v>7660.8000000000011</v>
      </c>
      <c r="I9" s="17">
        <f>ROUND(H9,-3)</f>
        <v>8000</v>
      </c>
      <c r="J9" s="20">
        <v>3.99</v>
      </c>
    </row>
    <row r="10" spans="1:10" x14ac:dyDescent="0.25">
      <c r="A10" s="15" t="s">
        <v>2</v>
      </c>
      <c r="B10" s="16">
        <f t="shared" ref="B10:B34" si="2">(E10-I10)/E10</f>
        <v>0.73913043478260865</v>
      </c>
      <c r="C10" s="17">
        <v>18000</v>
      </c>
      <c r="D10" s="17">
        <f>18000*1.25</f>
        <v>22500</v>
      </c>
      <c r="E10" s="17">
        <f t="shared" si="0"/>
        <v>23000</v>
      </c>
      <c r="F10" s="17">
        <f t="shared" ref="F10:F12" si="3">C10*1.3</f>
        <v>23400</v>
      </c>
      <c r="G10" s="18">
        <f t="shared" si="1"/>
        <v>23000</v>
      </c>
      <c r="H10" s="19">
        <f t="shared" ref="H10:H34" si="4">J10*160*12</f>
        <v>5740.8</v>
      </c>
      <c r="I10" s="17">
        <f t="shared" ref="I10:I34" si="5">ROUND(H10,-3)</f>
        <v>6000</v>
      </c>
      <c r="J10" s="20">
        <v>2.99</v>
      </c>
    </row>
    <row r="11" spans="1:10" x14ac:dyDescent="0.25">
      <c r="A11" s="15" t="s">
        <v>26</v>
      </c>
      <c r="B11" s="16">
        <f t="shared" si="2"/>
        <v>0.76666666666666672</v>
      </c>
      <c r="C11" s="17">
        <v>24000</v>
      </c>
      <c r="D11" s="17">
        <f>24000*1.25</f>
        <v>30000</v>
      </c>
      <c r="E11" s="17">
        <f t="shared" si="0"/>
        <v>30000</v>
      </c>
      <c r="F11" s="17">
        <f t="shared" si="3"/>
        <v>31200</v>
      </c>
      <c r="G11" s="18">
        <f t="shared" si="1"/>
        <v>31000</v>
      </c>
      <c r="H11" s="19">
        <f t="shared" si="4"/>
        <v>6700.8000000000011</v>
      </c>
      <c r="I11" s="17">
        <f t="shared" si="5"/>
        <v>7000</v>
      </c>
      <c r="J11" s="20">
        <v>3.49</v>
      </c>
    </row>
    <row r="12" spans="1:10" x14ac:dyDescent="0.25">
      <c r="A12" s="1"/>
      <c r="B12" s="7"/>
      <c r="C12" s="4"/>
      <c r="D12" s="4"/>
      <c r="E12" s="4"/>
      <c r="F12" s="4">
        <f t="shared" si="3"/>
        <v>0</v>
      </c>
      <c r="G12" s="6"/>
      <c r="H12" s="5">
        <f t="shared" si="4"/>
        <v>0</v>
      </c>
      <c r="I12" s="4"/>
      <c r="J12" s="5"/>
    </row>
    <row r="13" spans="1:10" x14ac:dyDescent="0.25">
      <c r="A13" s="1"/>
      <c r="B13" s="7"/>
      <c r="C13" s="4">
        <v>0</v>
      </c>
      <c r="D13" s="4">
        <f t="shared" ref="D13:D35" si="6">C13/1.86</f>
        <v>0</v>
      </c>
      <c r="E13" s="4"/>
      <c r="F13" s="4"/>
      <c r="G13" s="6"/>
      <c r="H13" s="5">
        <f t="shared" si="4"/>
        <v>0</v>
      </c>
      <c r="I13" s="4"/>
      <c r="J13" s="5"/>
    </row>
    <row r="14" spans="1:10" x14ac:dyDescent="0.25">
      <c r="A14" s="3" t="s">
        <v>6</v>
      </c>
      <c r="B14" s="7"/>
      <c r="C14" s="4">
        <v>0</v>
      </c>
      <c r="D14" s="4">
        <f t="shared" si="6"/>
        <v>0</v>
      </c>
      <c r="E14" s="4"/>
      <c r="F14" s="4"/>
      <c r="G14" s="6"/>
      <c r="H14" s="5">
        <f t="shared" si="4"/>
        <v>0</v>
      </c>
      <c r="I14" s="4"/>
      <c r="J14" s="5"/>
    </row>
    <row r="15" spans="1:10" x14ac:dyDescent="0.25">
      <c r="A15" s="21" t="s">
        <v>7</v>
      </c>
      <c r="B15" s="22">
        <f t="shared" si="2"/>
        <v>0.76923076923076927</v>
      </c>
      <c r="C15" s="23">
        <v>96000</v>
      </c>
      <c r="D15" s="23">
        <f>(C15/1.86)*1.25</f>
        <v>64516.129032258061</v>
      </c>
      <c r="E15" s="23">
        <f t="shared" ref="E15:E23" si="7">ROUND(D15,-3)</f>
        <v>65000</v>
      </c>
      <c r="F15" s="23">
        <f>D15*1.3</f>
        <v>83870.967741935485</v>
      </c>
      <c r="G15" s="24">
        <f t="shared" ref="G15:G23" si="8">ROUND(F15,-3)</f>
        <v>84000</v>
      </c>
      <c r="H15" s="25">
        <f t="shared" si="4"/>
        <v>15340.800000000001</v>
      </c>
      <c r="I15" s="23">
        <f t="shared" si="5"/>
        <v>15000</v>
      </c>
      <c r="J15" s="26">
        <v>7.99</v>
      </c>
    </row>
    <row r="16" spans="1:10" x14ac:dyDescent="0.25">
      <c r="A16" s="21" t="s">
        <v>8</v>
      </c>
      <c r="B16" s="22">
        <f t="shared" si="2"/>
        <v>0.74626865671641796</v>
      </c>
      <c r="C16" s="23">
        <v>100000</v>
      </c>
      <c r="D16" s="23">
        <f t="shared" ref="D16:D35" si="9">(C16/1.86)*1.25</f>
        <v>67204.301075268813</v>
      </c>
      <c r="E16" s="23">
        <f t="shared" si="7"/>
        <v>67000</v>
      </c>
      <c r="F16" s="23">
        <f t="shared" ref="F16:F34" si="10">D16*1.3</f>
        <v>87365.591397849465</v>
      </c>
      <c r="G16" s="24">
        <f t="shared" si="8"/>
        <v>87000</v>
      </c>
      <c r="H16" s="25">
        <f t="shared" si="4"/>
        <v>17260.800000000003</v>
      </c>
      <c r="I16" s="23">
        <f t="shared" si="5"/>
        <v>17000</v>
      </c>
      <c r="J16" s="26">
        <v>8.99</v>
      </c>
    </row>
    <row r="17" spans="1:10" x14ac:dyDescent="0.25">
      <c r="A17" s="21" t="s">
        <v>10</v>
      </c>
      <c r="B17" s="22">
        <f t="shared" si="2"/>
        <v>0.77966101694915257</v>
      </c>
      <c r="C17" s="23">
        <v>88000</v>
      </c>
      <c r="D17" s="23">
        <f t="shared" si="9"/>
        <v>59139.784946236556</v>
      </c>
      <c r="E17" s="23">
        <f t="shared" si="7"/>
        <v>59000</v>
      </c>
      <c r="F17" s="23">
        <f t="shared" si="10"/>
        <v>76881.720430107525</v>
      </c>
      <c r="G17" s="24">
        <f t="shared" si="8"/>
        <v>77000</v>
      </c>
      <c r="H17" s="25">
        <f t="shared" si="4"/>
        <v>13420.800000000001</v>
      </c>
      <c r="I17" s="23">
        <f t="shared" si="5"/>
        <v>13000</v>
      </c>
      <c r="J17" s="26">
        <v>6.99</v>
      </c>
    </row>
    <row r="18" spans="1:10" x14ac:dyDescent="0.25">
      <c r="A18" s="21" t="s">
        <v>11</v>
      </c>
      <c r="B18" s="22">
        <f t="shared" si="2"/>
        <v>0.76</v>
      </c>
      <c r="C18" s="23">
        <v>75000</v>
      </c>
      <c r="D18" s="23">
        <f t="shared" si="9"/>
        <v>50403.225806451606</v>
      </c>
      <c r="E18" s="23">
        <f t="shared" si="7"/>
        <v>50000</v>
      </c>
      <c r="F18" s="23">
        <f t="shared" si="10"/>
        <v>65524.193548387091</v>
      </c>
      <c r="G18" s="24">
        <f t="shared" si="8"/>
        <v>66000</v>
      </c>
      <c r="H18" s="25">
        <f t="shared" si="4"/>
        <v>11500.800000000001</v>
      </c>
      <c r="I18" s="23">
        <f t="shared" si="5"/>
        <v>12000</v>
      </c>
      <c r="J18" s="26">
        <v>5.99</v>
      </c>
    </row>
    <row r="19" spans="1:10" x14ac:dyDescent="0.25">
      <c r="A19" s="21" t="s">
        <v>12</v>
      </c>
      <c r="B19" s="22">
        <f t="shared" si="2"/>
        <v>0.77027027027027029</v>
      </c>
      <c r="C19" s="23">
        <v>110000</v>
      </c>
      <c r="D19" s="23">
        <f t="shared" si="9"/>
        <v>73924.731182795687</v>
      </c>
      <c r="E19" s="23">
        <f t="shared" si="7"/>
        <v>74000</v>
      </c>
      <c r="F19" s="23">
        <f t="shared" si="10"/>
        <v>96102.150537634399</v>
      </c>
      <c r="G19" s="24">
        <f t="shared" si="8"/>
        <v>96000</v>
      </c>
      <c r="H19" s="25">
        <f t="shared" si="4"/>
        <v>17260.800000000003</v>
      </c>
      <c r="I19" s="23">
        <f t="shared" si="5"/>
        <v>17000</v>
      </c>
      <c r="J19" s="26">
        <v>8.99</v>
      </c>
    </row>
    <row r="20" spans="1:10" x14ac:dyDescent="0.25">
      <c r="A20" s="21" t="s">
        <v>13</v>
      </c>
      <c r="B20" s="22">
        <f t="shared" si="2"/>
        <v>0.58536585365853655</v>
      </c>
      <c r="C20" s="23">
        <v>61000</v>
      </c>
      <c r="D20" s="23">
        <f t="shared" si="9"/>
        <v>40994.623655913972</v>
      </c>
      <c r="E20" s="23">
        <f t="shared" si="7"/>
        <v>41000</v>
      </c>
      <c r="F20" s="23">
        <f t="shared" si="10"/>
        <v>53293.010752688169</v>
      </c>
      <c r="G20" s="24">
        <f t="shared" si="8"/>
        <v>53000</v>
      </c>
      <c r="H20" s="25">
        <f t="shared" si="4"/>
        <v>17260.800000000003</v>
      </c>
      <c r="I20" s="23">
        <f t="shared" si="5"/>
        <v>17000</v>
      </c>
      <c r="J20" s="26">
        <v>8.99</v>
      </c>
    </row>
    <row r="21" spans="1:10" x14ac:dyDescent="0.25">
      <c r="A21" s="21" t="s">
        <v>14</v>
      </c>
      <c r="B21" s="22">
        <f t="shared" si="2"/>
        <v>0.72340425531914898</v>
      </c>
      <c r="C21" s="23">
        <v>70000</v>
      </c>
      <c r="D21" s="23">
        <f t="shared" si="9"/>
        <v>47043.010752688169</v>
      </c>
      <c r="E21" s="23">
        <f t="shared" si="7"/>
        <v>47000</v>
      </c>
      <c r="F21" s="23">
        <f t="shared" si="10"/>
        <v>61155.913978494624</v>
      </c>
      <c r="G21" s="24">
        <f t="shared" si="8"/>
        <v>61000</v>
      </c>
      <c r="H21" s="25">
        <f t="shared" si="4"/>
        <v>13420.800000000001</v>
      </c>
      <c r="I21" s="23">
        <f t="shared" si="5"/>
        <v>13000</v>
      </c>
      <c r="J21" s="26">
        <v>6.99</v>
      </c>
    </row>
    <row r="22" spans="1:10" x14ac:dyDescent="0.25">
      <c r="A22" s="21" t="s">
        <v>15</v>
      </c>
      <c r="B22" s="22">
        <f t="shared" si="2"/>
        <v>0.7432432432432432</v>
      </c>
      <c r="C22" s="23">
        <v>110000</v>
      </c>
      <c r="D22" s="23">
        <f t="shared" si="9"/>
        <v>73924.731182795687</v>
      </c>
      <c r="E22" s="23">
        <f t="shared" si="7"/>
        <v>74000</v>
      </c>
      <c r="F22" s="23">
        <f t="shared" si="10"/>
        <v>96102.150537634399</v>
      </c>
      <c r="G22" s="24">
        <f t="shared" si="8"/>
        <v>96000</v>
      </c>
      <c r="H22" s="25">
        <f t="shared" si="4"/>
        <v>19180.800000000003</v>
      </c>
      <c r="I22" s="23">
        <f t="shared" si="5"/>
        <v>19000</v>
      </c>
      <c r="J22" s="26">
        <v>9.99</v>
      </c>
    </row>
    <row r="23" spans="1:10" x14ac:dyDescent="0.25">
      <c r="A23" s="21" t="s">
        <v>16</v>
      </c>
      <c r="B23" s="22">
        <f t="shared" si="2"/>
        <v>0.7432432432432432</v>
      </c>
      <c r="C23" s="23">
        <v>110000</v>
      </c>
      <c r="D23" s="23">
        <f t="shared" si="9"/>
        <v>73924.731182795687</v>
      </c>
      <c r="E23" s="23">
        <f t="shared" si="7"/>
        <v>74000</v>
      </c>
      <c r="F23" s="23">
        <f t="shared" si="10"/>
        <v>96102.150537634399</v>
      </c>
      <c r="G23" s="24">
        <f t="shared" si="8"/>
        <v>96000</v>
      </c>
      <c r="H23" s="25">
        <f t="shared" si="4"/>
        <v>19180.800000000003</v>
      </c>
      <c r="I23" s="23">
        <f t="shared" si="5"/>
        <v>19000</v>
      </c>
      <c r="J23" s="26">
        <v>9.99</v>
      </c>
    </row>
    <row r="24" spans="1:10" x14ac:dyDescent="0.25">
      <c r="A24" s="21" t="s">
        <v>9</v>
      </c>
      <c r="B24" s="22">
        <f t="shared" si="2"/>
        <v>0.60810810810810811</v>
      </c>
      <c r="C24" s="23">
        <v>110000</v>
      </c>
      <c r="D24" s="23">
        <f t="shared" si="9"/>
        <v>73924.731182795687</v>
      </c>
      <c r="E24" s="23">
        <f>ROUND(D24,-3)</f>
        <v>74000</v>
      </c>
      <c r="F24" s="23">
        <f t="shared" si="10"/>
        <v>96102.150537634399</v>
      </c>
      <c r="G24" s="24">
        <f>ROUND(F24,-3)</f>
        <v>96000</v>
      </c>
      <c r="H24" s="25">
        <f t="shared" si="4"/>
        <v>28780.800000000003</v>
      </c>
      <c r="I24" s="23">
        <f t="shared" si="5"/>
        <v>29000</v>
      </c>
      <c r="J24" s="26">
        <v>14.99</v>
      </c>
    </row>
    <row r="25" spans="1:10" x14ac:dyDescent="0.25">
      <c r="A25" s="1"/>
      <c r="B25" s="7"/>
      <c r="C25" s="4"/>
      <c r="D25" s="4">
        <f t="shared" si="9"/>
        <v>0</v>
      </c>
      <c r="E25" s="4"/>
      <c r="F25" s="4">
        <f>D25*1.3</f>
        <v>0</v>
      </c>
      <c r="G25" s="6"/>
      <c r="H25" s="5">
        <f t="shared" si="4"/>
        <v>0</v>
      </c>
      <c r="I25" s="4"/>
      <c r="J25" s="5"/>
    </row>
    <row r="26" spans="1:10" x14ac:dyDescent="0.25">
      <c r="A26" s="3" t="s">
        <v>17</v>
      </c>
      <c r="B26" s="7"/>
      <c r="C26" s="4"/>
      <c r="D26" s="4">
        <f t="shared" si="9"/>
        <v>0</v>
      </c>
      <c r="E26" s="4"/>
      <c r="F26" s="4">
        <f t="shared" si="10"/>
        <v>0</v>
      </c>
      <c r="G26" s="6"/>
      <c r="H26" s="5">
        <f t="shared" si="4"/>
        <v>0</v>
      </c>
      <c r="I26" s="4"/>
      <c r="J26" s="5"/>
    </row>
    <row r="27" spans="1:10" x14ac:dyDescent="0.25">
      <c r="A27" s="15" t="s">
        <v>18</v>
      </c>
      <c r="B27" s="16">
        <f t="shared" si="2"/>
        <v>0.84482758620689657</v>
      </c>
      <c r="C27" s="17">
        <v>87000</v>
      </c>
      <c r="D27" s="17">
        <f t="shared" si="9"/>
        <v>58467.741935483864</v>
      </c>
      <c r="E27" s="17">
        <f>ROUND(D27,-3)</f>
        <v>58000</v>
      </c>
      <c r="F27" s="17">
        <f t="shared" si="10"/>
        <v>76008.06451612903</v>
      </c>
      <c r="G27" s="18">
        <f>ROUND(F27,-3)</f>
        <v>76000</v>
      </c>
      <c r="H27" s="19">
        <f t="shared" si="4"/>
        <v>8620.8000000000011</v>
      </c>
      <c r="I27" s="17">
        <f t="shared" si="5"/>
        <v>9000</v>
      </c>
      <c r="J27" s="20">
        <v>4.49</v>
      </c>
    </row>
    <row r="28" spans="1:10" x14ac:dyDescent="0.25">
      <c r="A28" s="15" t="s">
        <v>19</v>
      </c>
      <c r="B28" s="16">
        <f t="shared" si="2"/>
        <v>0.82499999999999996</v>
      </c>
      <c r="C28" s="17">
        <v>59000</v>
      </c>
      <c r="D28" s="17">
        <f t="shared" si="9"/>
        <v>39650.537634408603</v>
      </c>
      <c r="E28" s="17">
        <f>ROUND(D28,-3)</f>
        <v>40000</v>
      </c>
      <c r="F28" s="17">
        <f t="shared" si="10"/>
        <v>51545.698924731187</v>
      </c>
      <c r="G28" s="18">
        <f>ROUND(F28,-3)</f>
        <v>52000</v>
      </c>
      <c r="H28" s="19">
        <f t="shared" si="4"/>
        <v>6700.8000000000011</v>
      </c>
      <c r="I28" s="17">
        <f t="shared" si="5"/>
        <v>7000</v>
      </c>
      <c r="J28" s="20">
        <v>3.49</v>
      </c>
    </row>
    <row r="29" spans="1:10" x14ac:dyDescent="0.25">
      <c r="A29" s="1"/>
      <c r="B29" s="7"/>
      <c r="C29" s="4"/>
      <c r="D29" s="4">
        <f t="shared" si="9"/>
        <v>0</v>
      </c>
      <c r="E29" s="4"/>
      <c r="F29" s="4">
        <f t="shared" si="10"/>
        <v>0</v>
      </c>
      <c r="G29" s="6"/>
      <c r="H29" s="5">
        <f t="shared" si="4"/>
        <v>0</v>
      </c>
      <c r="I29" s="4"/>
      <c r="J29" s="5"/>
    </row>
    <row r="30" spans="1:10" x14ac:dyDescent="0.25">
      <c r="A30" s="3" t="s">
        <v>3</v>
      </c>
      <c r="B30" s="7"/>
      <c r="C30" s="4"/>
      <c r="D30" s="4">
        <f t="shared" si="9"/>
        <v>0</v>
      </c>
      <c r="E30" s="4"/>
      <c r="F30" s="4">
        <f t="shared" si="10"/>
        <v>0</v>
      </c>
      <c r="G30" s="6"/>
      <c r="H30" s="5">
        <f t="shared" si="4"/>
        <v>0</v>
      </c>
      <c r="I30" s="4"/>
      <c r="J30" s="5"/>
    </row>
    <row r="31" spans="1:10" x14ac:dyDescent="0.25">
      <c r="A31" s="15" t="s">
        <v>27</v>
      </c>
      <c r="B31" s="16">
        <f t="shared" si="2"/>
        <v>0.87234042553191493</v>
      </c>
      <c r="C31" s="17">
        <v>70000</v>
      </c>
      <c r="D31" s="17">
        <f t="shared" si="9"/>
        <v>47043.010752688169</v>
      </c>
      <c r="E31" s="17">
        <f>ROUND(D31,-3)</f>
        <v>47000</v>
      </c>
      <c r="F31" s="17">
        <f t="shared" si="10"/>
        <v>61155.913978494624</v>
      </c>
      <c r="G31" s="18">
        <f>ROUND(F31,-3)</f>
        <v>61000</v>
      </c>
      <c r="H31" s="19">
        <f t="shared" si="4"/>
        <v>5740.8</v>
      </c>
      <c r="I31" s="17">
        <f t="shared" si="5"/>
        <v>6000</v>
      </c>
      <c r="J31" s="20">
        <v>2.99</v>
      </c>
    </row>
    <row r="32" spans="1:10" x14ac:dyDescent="0.25">
      <c r="A32" s="15" t="s">
        <v>4</v>
      </c>
      <c r="B32" s="16">
        <f t="shared" si="2"/>
        <v>0.87037037037037035</v>
      </c>
      <c r="C32" s="17">
        <v>80000</v>
      </c>
      <c r="D32" s="17">
        <f t="shared" si="9"/>
        <v>53763.440860215051</v>
      </c>
      <c r="E32" s="17">
        <f>ROUND(D32,-3)</f>
        <v>54000</v>
      </c>
      <c r="F32" s="17">
        <f t="shared" si="10"/>
        <v>69892.473118279566</v>
      </c>
      <c r="G32" s="18">
        <f>ROUND(F32,-3)</f>
        <v>70000</v>
      </c>
      <c r="H32" s="19">
        <f t="shared" si="4"/>
        <v>6700.8000000000011</v>
      </c>
      <c r="I32" s="17">
        <f t="shared" si="5"/>
        <v>7000</v>
      </c>
      <c r="J32" s="20">
        <v>3.49</v>
      </c>
    </row>
    <row r="33" spans="1:10" x14ac:dyDescent="0.25">
      <c r="A33" s="15" t="s">
        <v>5</v>
      </c>
      <c r="B33" s="16">
        <f t="shared" si="2"/>
        <v>0.87037037037037035</v>
      </c>
      <c r="C33" s="17">
        <v>80000</v>
      </c>
      <c r="D33" s="17">
        <f t="shared" si="9"/>
        <v>53763.440860215051</v>
      </c>
      <c r="E33" s="17">
        <f>ROUND(D33,-3)</f>
        <v>54000</v>
      </c>
      <c r="F33" s="17">
        <f t="shared" si="10"/>
        <v>69892.473118279566</v>
      </c>
      <c r="G33" s="18">
        <f>ROUND(F33,-3)</f>
        <v>70000</v>
      </c>
      <c r="H33" s="19">
        <f t="shared" si="4"/>
        <v>6700.8000000000011</v>
      </c>
      <c r="I33" s="17">
        <f t="shared" si="5"/>
        <v>7000</v>
      </c>
      <c r="J33" s="20">
        <v>3.49</v>
      </c>
    </row>
    <row r="34" spans="1:10" x14ac:dyDescent="0.25">
      <c r="A34" s="15" t="s">
        <v>28</v>
      </c>
      <c r="B34" s="16">
        <f t="shared" si="2"/>
        <v>0.83783783783783783</v>
      </c>
      <c r="C34" s="17">
        <v>55000</v>
      </c>
      <c r="D34" s="17">
        <f t="shared" si="9"/>
        <v>36962.365591397844</v>
      </c>
      <c r="E34" s="17">
        <f>ROUND(D34,-3)</f>
        <v>37000</v>
      </c>
      <c r="F34" s="17">
        <f t="shared" si="10"/>
        <v>48051.0752688172</v>
      </c>
      <c r="G34" s="18">
        <f>ROUND(F34,-3)</f>
        <v>48000</v>
      </c>
      <c r="H34" s="19">
        <f t="shared" si="4"/>
        <v>5740.8</v>
      </c>
      <c r="I34" s="17">
        <f t="shared" si="5"/>
        <v>6000</v>
      </c>
      <c r="J34" s="20">
        <v>2.99</v>
      </c>
    </row>
    <row r="35" spans="1:10" x14ac:dyDescent="0.25">
      <c r="A35" s="1"/>
      <c r="B35" s="1"/>
      <c r="C35" s="4"/>
      <c r="D35" s="4">
        <f t="shared" si="9"/>
        <v>0</v>
      </c>
      <c r="E35" s="4"/>
      <c r="F35" s="4"/>
      <c r="G35" s="4"/>
      <c r="H35" s="1"/>
      <c r="I35" s="1"/>
      <c r="J35" s="1"/>
    </row>
    <row r="36" spans="1:10" x14ac:dyDescent="0.25">
      <c r="A36" s="3"/>
      <c r="B36" s="1"/>
      <c r="C36" s="4"/>
      <c r="D36" s="4"/>
      <c r="E36" s="4"/>
      <c r="F36" s="4"/>
      <c r="G36" s="4"/>
      <c r="H36" s="1"/>
      <c r="I36" s="1"/>
      <c r="J36" s="1"/>
    </row>
    <row r="37" spans="1:10" x14ac:dyDescent="0.25">
      <c r="A37" s="1"/>
      <c r="B37" s="2"/>
      <c r="C37" s="4"/>
      <c r="D37" s="4"/>
      <c r="E37" s="4"/>
      <c r="F37" s="4"/>
      <c r="G37" s="4"/>
      <c r="H37" s="1"/>
      <c r="I37" s="1"/>
      <c r="J37" s="1"/>
    </row>
    <row r="38" spans="1:10" x14ac:dyDescent="0.25">
      <c r="A38" s="1"/>
      <c r="B38" s="2"/>
      <c r="C38" s="4"/>
      <c r="D38" s="4"/>
      <c r="E38" s="4"/>
      <c r="F38" s="4"/>
      <c r="G38" s="4"/>
      <c r="H38" s="1"/>
      <c r="I38" s="1"/>
      <c r="J38" s="1"/>
    </row>
  </sheetData>
  <mergeCells count="1">
    <mergeCell ref="H6:J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at staffindia</dc:creator>
  <cp:lastModifiedBy>rob at staffindia</cp:lastModifiedBy>
  <dcterms:created xsi:type="dcterms:W3CDTF">2019-05-15T06:08:59Z</dcterms:created>
  <dcterms:modified xsi:type="dcterms:W3CDTF">2019-05-15T06:51:29Z</dcterms:modified>
</cp:coreProperties>
</file>